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7112" windowHeight="12780"/>
  </bookViews>
  <sheets>
    <sheet name="輔導教師工作成果_當月個案統計表(20180904153029" sheetId="1" r:id="rId1"/>
  </sheets>
  <definedNames>
    <definedName name="_xlnm.Print_Titles" localSheetId="0">'輔導教師工作成果_當月個案統計表(20180904153029'!$A:$W,'輔導教師工作成果_當月個案統計表(20180904153029'!$1:$1</definedName>
  </definedNames>
  <calcPr calcId="145621"/>
</workbook>
</file>

<file path=xl/calcChain.xml><?xml version="1.0" encoding="utf-8"?>
<calcChain xmlns="http://schemas.openxmlformats.org/spreadsheetml/2006/main">
  <c r="W11" i="1" l="1"/>
  <c r="W4" i="1"/>
  <c r="W5" i="1"/>
  <c r="W7" i="1"/>
  <c r="W8" i="1"/>
  <c r="W10" i="1"/>
  <c r="K9" i="1" l="1"/>
  <c r="T9" i="1"/>
  <c r="L9" i="1"/>
  <c r="D9" i="1"/>
  <c r="U9" i="1"/>
  <c r="Q9" i="1"/>
  <c r="M9" i="1"/>
  <c r="T6" i="1"/>
  <c r="P6" i="1"/>
  <c r="L6" i="1"/>
  <c r="V12" i="1"/>
  <c r="N12" i="1"/>
  <c r="J12" i="1"/>
  <c r="R12" i="1"/>
  <c r="F12" i="1"/>
  <c r="I9" i="1"/>
  <c r="S9" i="1"/>
  <c r="O9" i="1"/>
  <c r="G9" i="1"/>
  <c r="S12" i="1"/>
  <c r="O12" i="1"/>
  <c r="K12" i="1"/>
  <c r="G12" i="1"/>
  <c r="V9" i="1"/>
  <c r="R9" i="1"/>
  <c r="N9" i="1"/>
  <c r="J9" i="1"/>
  <c r="F9" i="1"/>
  <c r="Q12" i="1"/>
  <c r="I12" i="1"/>
  <c r="P9" i="1"/>
  <c r="H9" i="1"/>
  <c r="H6" i="1"/>
  <c r="T12" i="1"/>
  <c r="P12" i="1"/>
  <c r="L12" i="1"/>
  <c r="H12" i="1"/>
  <c r="U12" i="1"/>
  <c r="M12" i="1"/>
  <c r="E12" i="1"/>
  <c r="D6" i="1"/>
  <c r="U6" i="1"/>
  <c r="Q6" i="1"/>
  <c r="M6" i="1"/>
  <c r="I6" i="1"/>
  <c r="E6" i="1"/>
  <c r="V6" i="1"/>
  <c r="R6" i="1"/>
  <c r="N6" i="1"/>
  <c r="J6" i="1"/>
  <c r="F6" i="1"/>
  <c r="O6" i="1"/>
  <c r="K6" i="1"/>
  <c r="G6" i="1"/>
  <c r="S6" i="1"/>
  <c r="E9" i="1"/>
  <c r="D12" i="1"/>
  <c r="W12" i="1" l="1"/>
  <c r="W9" i="1"/>
  <c r="W6" i="1"/>
  <c r="Q13" i="1"/>
  <c r="P13" i="1"/>
  <c r="L13" i="1"/>
  <c r="T13" i="1"/>
  <c r="K13" i="1"/>
  <c r="M13" i="1"/>
  <c r="F13" i="1"/>
  <c r="H13" i="1"/>
  <c r="U13" i="1"/>
  <c r="I13" i="1"/>
  <c r="O13" i="1"/>
  <c r="R13" i="1"/>
  <c r="V13" i="1"/>
  <c r="N13" i="1"/>
  <c r="G13" i="1"/>
  <c r="J13" i="1"/>
  <c r="S13" i="1"/>
  <c r="E13" i="1"/>
  <c r="D13" i="1"/>
  <c r="W13" i="1" l="1"/>
</calcChain>
</file>

<file path=xl/sharedStrings.xml><?xml version="1.0" encoding="utf-8"?>
<sst xmlns="http://schemas.openxmlformats.org/spreadsheetml/2006/main" count="55" uniqueCount="39">
  <si>
    <t>年度月份</t>
  </si>
  <si>
    <t>學生年級</t>
  </si>
  <si>
    <t>學生性別</t>
  </si>
  <si>
    <t>個案類別</t>
  </si>
  <si>
    <t>高一</t>
  </si>
  <si>
    <t>高二</t>
  </si>
  <si>
    <t>高三</t>
  </si>
  <si>
    <t>高一</t>
    <phoneticPr fontId="3" type="noConversion"/>
  </si>
  <si>
    <t>高二</t>
    <phoneticPr fontId="3" type="noConversion"/>
  </si>
  <si>
    <t>高三</t>
    <phoneticPr fontId="3" type="noConversion"/>
  </si>
  <si>
    <t>男女總計</t>
    <phoneticPr fontId="3" type="noConversion"/>
  </si>
  <si>
    <t>全校</t>
    <phoneticPr fontId="3" type="noConversion"/>
  </si>
  <si>
    <t>所有類別總計</t>
    <phoneticPr fontId="3" type="noConversion"/>
  </si>
  <si>
    <t>高一</t>
    <phoneticPr fontId="3" type="noConversion"/>
  </si>
  <si>
    <t>臺中二中輔導諮商統計表</t>
    <phoneticPr fontId="3" type="noConversion"/>
  </si>
  <si>
    <t>兒少保護</t>
    <phoneticPr fontId="3" type="noConversion"/>
  </si>
  <si>
    <t>偏差行為</t>
    <phoneticPr fontId="3" type="noConversion"/>
  </si>
  <si>
    <t>中離拒學</t>
    <phoneticPr fontId="3" type="noConversion"/>
  </si>
  <si>
    <t>其他</t>
    <phoneticPr fontId="3" type="noConversion"/>
  </si>
  <si>
    <t>人際困擾</t>
    <phoneticPr fontId="3" type="noConversion"/>
  </si>
  <si>
    <t>師生關係</t>
    <phoneticPr fontId="3" type="noConversion"/>
  </si>
  <si>
    <t>家庭困擾</t>
    <phoneticPr fontId="3" type="noConversion"/>
  </si>
  <si>
    <t>自我探索</t>
    <phoneticPr fontId="3" type="noConversion"/>
  </si>
  <si>
    <t>情緒困擾</t>
    <phoneticPr fontId="3" type="noConversion"/>
  </si>
  <si>
    <t>生活壓力</t>
    <phoneticPr fontId="3" type="noConversion"/>
  </si>
  <si>
    <t>創傷反應</t>
    <phoneticPr fontId="3" type="noConversion"/>
  </si>
  <si>
    <t>自我傷害</t>
    <phoneticPr fontId="3" type="noConversion"/>
  </si>
  <si>
    <t>性別議題</t>
    <phoneticPr fontId="3" type="noConversion"/>
  </si>
  <si>
    <t>高風險家庭</t>
    <phoneticPr fontId="3" type="noConversion"/>
  </si>
  <si>
    <t>學習困擾</t>
    <phoneticPr fontId="3" type="noConversion"/>
  </si>
  <si>
    <t>生涯輔導</t>
    <phoneticPr fontId="3" type="noConversion"/>
  </si>
  <si>
    <t>網路成癮</t>
    <phoneticPr fontId="3" type="noConversion"/>
  </si>
  <si>
    <t>藥物濫用</t>
    <phoneticPr fontId="3" type="noConversion"/>
  </si>
  <si>
    <t>心理疾病</t>
    <phoneticPr fontId="3" type="noConversion"/>
  </si>
  <si>
    <t>107學年上學期</t>
  </si>
  <si>
    <r>
      <t>107</t>
    </r>
    <r>
      <rPr>
        <sz val="10"/>
        <rFont val="細明體"/>
        <family val="3"/>
        <charset val="136"/>
      </rPr>
      <t>學年上學期</t>
    </r>
  </si>
  <si>
    <t>女</t>
    <phoneticPr fontId="3" type="noConversion"/>
  </si>
  <si>
    <t>男</t>
    <phoneticPr fontId="3" type="noConversion"/>
  </si>
  <si>
    <t>男女總計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</si>
</sst>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charset val="1"/>
    </font>
    <font>
      <sz val="10"/>
      <name val="Microsoft JhengHei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2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8">
    <xf numFmtId="0" fontId="0" fillId="0" borderId="0" xfId="0">
      <alignment wrapText="1"/>
    </xf>
    <xf numFmtId="0" fontId="1" fillId="2" borderId="1" xfId="0" applyFont="1" applyFill="1" applyBorder="1" applyAlignment="1">
      <alignment horizontal="center" vertical="top" readingOrder="1"/>
    </xf>
    <xf numFmtId="0" fontId="1" fillId="3" borderId="1" xfId="0" applyFont="1" applyFill="1" applyBorder="1" applyAlignment="1">
      <alignment horizontal="center" vertical="top" readingOrder="1"/>
    </xf>
    <xf numFmtId="0" fontId="1" fillId="3" borderId="1" xfId="0" applyFont="1" applyFill="1" applyBorder="1" applyAlignment="1">
      <alignment horizontal="right" vertical="top" readingOrder="1"/>
    </xf>
    <xf numFmtId="0" fontId="1" fillId="4" borderId="1" xfId="0" applyFont="1" applyFill="1" applyBorder="1" applyAlignment="1">
      <alignment horizontal="center" vertical="top" readingOrder="1"/>
    </xf>
    <xf numFmtId="0" fontId="1" fillId="4" borderId="1" xfId="0" applyFont="1" applyFill="1" applyBorder="1" applyAlignment="1">
      <alignment horizontal="right" vertical="top" readingOrder="1"/>
    </xf>
    <xf numFmtId="0" fontId="2" fillId="5" borderId="1" xfId="0" applyFont="1" applyFill="1" applyBorder="1" applyAlignment="1">
      <alignment horizontal="center" vertical="top" readingOrder="1"/>
    </xf>
    <xf numFmtId="0" fontId="4" fillId="5" borderId="1" xfId="0" applyFont="1" applyFill="1" applyBorder="1" applyAlignment="1">
      <alignment horizontal="center" vertical="top" readingOrder="1"/>
    </xf>
    <xf numFmtId="0" fontId="0" fillId="6" borderId="1" xfId="0" applyFill="1" applyBorder="1">
      <alignment wrapText="1"/>
    </xf>
    <xf numFmtId="0" fontId="1" fillId="6" borderId="1" xfId="0" applyFont="1" applyFill="1" applyBorder="1" applyAlignment="1">
      <alignment horizontal="center" vertical="top" readingOrder="1"/>
    </xf>
    <xf numFmtId="0" fontId="4" fillId="6" borderId="1" xfId="0" applyFont="1" applyFill="1" applyBorder="1">
      <alignment wrapText="1"/>
    </xf>
    <xf numFmtId="0" fontId="1" fillId="2" borderId="1" xfId="0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horizontal="center" vertical="center" readingOrder="1"/>
    </xf>
    <xf numFmtId="0" fontId="0" fillId="5" borderId="1" xfId="0" applyFill="1" applyBorder="1" applyAlignment="1">
      <alignment horizontal="center" vertical="center" readingOrder="1"/>
    </xf>
    <xf numFmtId="0" fontId="1" fillId="4" borderId="1" xfId="0" applyFont="1" applyFill="1" applyBorder="1" applyAlignment="1">
      <alignment horizontal="center" vertical="center" readingOrder="1"/>
    </xf>
    <xf numFmtId="0" fontId="1" fillId="7" borderId="1" xfId="0" applyFont="1" applyFill="1" applyBorder="1" applyAlignment="1">
      <alignment horizontal="right" vertical="top" readingOrder="1"/>
    </xf>
    <xf numFmtId="0" fontId="5" fillId="0" borderId="0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vertical="top" readingOrder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38282889736462E-2"/>
          <c:y val="4.4384176121633596E-2"/>
          <c:w val="0.89497593765587802"/>
          <c:h val="0.84477410194544034"/>
        </c:manualLayout>
      </c:layout>
      <c:barChart>
        <c:barDir val="col"/>
        <c:grouping val="clustered"/>
        <c:varyColors val="0"/>
        <c:ser>
          <c:idx val="3"/>
          <c:order val="0"/>
          <c:tx>
            <c:v>高一男女總計</c:v>
          </c:tx>
          <c:invertIfNegative val="0"/>
          <c:cat>
            <c:multiLvlStrRef>
              <c:f>'輔導教師工作成果_當月個案統計表(20180904153029'!$D$2:$V$3</c:f>
              <c:multiLvlStrCache>
                <c:ptCount val="19"/>
                <c:lvl>
                  <c:pt idx="0">
                    <c:v>人際困擾</c:v>
                  </c:pt>
                  <c:pt idx="1">
                    <c:v>師生關係</c:v>
                  </c:pt>
                  <c:pt idx="2">
                    <c:v>家庭困擾</c:v>
                  </c:pt>
                  <c:pt idx="3">
                    <c:v>自我探索</c:v>
                  </c:pt>
                  <c:pt idx="4">
                    <c:v>情緒困擾</c:v>
                  </c:pt>
                  <c:pt idx="5">
                    <c:v>生活壓力</c:v>
                  </c:pt>
                  <c:pt idx="6">
                    <c:v>創傷反應</c:v>
                  </c:pt>
                  <c:pt idx="7">
                    <c:v>自我傷害</c:v>
                  </c:pt>
                  <c:pt idx="8">
                    <c:v>性別議題</c:v>
                  </c:pt>
                  <c:pt idx="9">
                    <c:v>高風險家庭</c:v>
                  </c:pt>
                  <c:pt idx="10">
                    <c:v>兒少保護</c:v>
                  </c:pt>
                  <c:pt idx="11">
                    <c:v>學習困擾</c:v>
                  </c:pt>
                  <c:pt idx="12">
                    <c:v>生涯輔導</c:v>
                  </c:pt>
                  <c:pt idx="13">
                    <c:v>偏差行為</c:v>
                  </c:pt>
                  <c:pt idx="14">
                    <c:v>網路成癮</c:v>
                  </c:pt>
                  <c:pt idx="15">
                    <c:v>中離拒學</c:v>
                  </c:pt>
                  <c:pt idx="16">
                    <c:v>藥物濫用</c:v>
                  </c:pt>
                  <c:pt idx="17">
                    <c:v>心理疾病</c:v>
                  </c:pt>
                  <c:pt idx="18">
                    <c:v>其他</c:v>
                  </c:pt>
                </c:lvl>
                <c:lvl>
                  <c:pt idx="0">
                    <c:v>個案類別</c:v>
                  </c:pt>
                </c:lvl>
              </c:multiLvlStrCache>
            </c:multiLvlStrRef>
          </c:cat>
          <c:val>
            <c:numRef>
              <c:f>'輔導教師工作成果_當月個案統計表(20180904153029'!$D$6:$V$6</c:f>
              <c:numCache>
                <c:formatCode>General</c:formatCode>
                <c:ptCount val="19"/>
                <c:pt idx="0">
                  <c:v>40</c:v>
                </c:pt>
                <c:pt idx="1">
                  <c:v>5</c:v>
                </c:pt>
                <c:pt idx="2">
                  <c:v>32</c:v>
                </c:pt>
                <c:pt idx="3">
                  <c:v>15</c:v>
                </c:pt>
                <c:pt idx="4">
                  <c:v>38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0</c:v>
                </c:pt>
                <c:pt idx="11">
                  <c:v>41</c:v>
                </c:pt>
                <c:pt idx="12">
                  <c:v>13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0</c:v>
                </c:pt>
              </c:numCache>
            </c:numRef>
          </c:val>
        </c:ser>
        <c:ser>
          <c:idx val="10"/>
          <c:order val="1"/>
          <c:tx>
            <c:v>高二男女總計</c:v>
          </c:tx>
          <c:invertIfNegative val="0"/>
          <c:cat>
            <c:multiLvlStrRef>
              <c:f>'輔導教師工作成果_當月個案統計表(20180904153029'!$D$2:$V$3</c:f>
              <c:multiLvlStrCache>
                <c:ptCount val="19"/>
                <c:lvl>
                  <c:pt idx="0">
                    <c:v>人際困擾</c:v>
                  </c:pt>
                  <c:pt idx="1">
                    <c:v>師生關係</c:v>
                  </c:pt>
                  <c:pt idx="2">
                    <c:v>家庭困擾</c:v>
                  </c:pt>
                  <c:pt idx="3">
                    <c:v>自我探索</c:v>
                  </c:pt>
                  <c:pt idx="4">
                    <c:v>情緒困擾</c:v>
                  </c:pt>
                  <c:pt idx="5">
                    <c:v>生活壓力</c:v>
                  </c:pt>
                  <c:pt idx="6">
                    <c:v>創傷反應</c:v>
                  </c:pt>
                  <c:pt idx="7">
                    <c:v>自我傷害</c:v>
                  </c:pt>
                  <c:pt idx="8">
                    <c:v>性別議題</c:v>
                  </c:pt>
                  <c:pt idx="9">
                    <c:v>高風險家庭</c:v>
                  </c:pt>
                  <c:pt idx="10">
                    <c:v>兒少保護</c:v>
                  </c:pt>
                  <c:pt idx="11">
                    <c:v>學習困擾</c:v>
                  </c:pt>
                  <c:pt idx="12">
                    <c:v>生涯輔導</c:v>
                  </c:pt>
                  <c:pt idx="13">
                    <c:v>偏差行為</c:v>
                  </c:pt>
                  <c:pt idx="14">
                    <c:v>網路成癮</c:v>
                  </c:pt>
                  <c:pt idx="15">
                    <c:v>中離拒學</c:v>
                  </c:pt>
                  <c:pt idx="16">
                    <c:v>藥物濫用</c:v>
                  </c:pt>
                  <c:pt idx="17">
                    <c:v>心理疾病</c:v>
                  </c:pt>
                  <c:pt idx="18">
                    <c:v>其他</c:v>
                  </c:pt>
                </c:lvl>
                <c:lvl>
                  <c:pt idx="0">
                    <c:v>個案類別</c:v>
                  </c:pt>
                </c:lvl>
              </c:multiLvlStrCache>
            </c:multiLvlStrRef>
          </c:cat>
          <c:val>
            <c:numRef>
              <c:f>'輔導教師工作成果_當月個案統計表(20180904153029'!$D$9:$V$9</c:f>
              <c:numCache>
                <c:formatCode>General</c:formatCode>
                <c:ptCount val="19"/>
                <c:pt idx="0">
                  <c:v>58</c:v>
                </c:pt>
                <c:pt idx="1">
                  <c:v>9</c:v>
                </c:pt>
                <c:pt idx="2">
                  <c:v>50</c:v>
                </c:pt>
                <c:pt idx="3">
                  <c:v>12</c:v>
                </c:pt>
                <c:pt idx="4">
                  <c:v>72</c:v>
                </c:pt>
                <c:pt idx="5">
                  <c:v>13</c:v>
                </c:pt>
                <c:pt idx="6">
                  <c:v>9</c:v>
                </c:pt>
                <c:pt idx="7">
                  <c:v>22</c:v>
                </c:pt>
                <c:pt idx="8">
                  <c:v>22</c:v>
                </c:pt>
                <c:pt idx="9">
                  <c:v>0</c:v>
                </c:pt>
                <c:pt idx="10">
                  <c:v>6</c:v>
                </c:pt>
                <c:pt idx="11">
                  <c:v>37</c:v>
                </c:pt>
                <c:pt idx="12">
                  <c:v>30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37</c:v>
                </c:pt>
                <c:pt idx="18">
                  <c:v>1</c:v>
                </c:pt>
              </c:numCache>
            </c:numRef>
          </c:val>
        </c:ser>
        <c:ser>
          <c:idx val="17"/>
          <c:order val="2"/>
          <c:tx>
            <c:v>高三男女總計</c:v>
          </c:tx>
          <c:invertIfNegative val="0"/>
          <c:cat>
            <c:multiLvlStrRef>
              <c:f>'輔導教師工作成果_當月個案統計表(20180904153029'!$D$2:$V$3</c:f>
              <c:multiLvlStrCache>
                <c:ptCount val="19"/>
                <c:lvl>
                  <c:pt idx="0">
                    <c:v>人際困擾</c:v>
                  </c:pt>
                  <c:pt idx="1">
                    <c:v>師生關係</c:v>
                  </c:pt>
                  <c:pt idx="2">
                    <c:v>家庭困擾</c:v>
                  </c:pt>
                  <c:pt idx="3">
                    <c:v>自我探索</c:v>
                  </c:pt>
                  <c:pt idx="4">
                    <c:v>情緒困擾</c:v>
                  </c:pt>
                  <c:pt idx="5">
                    <c:v>生活壓力</c:v>
                  </c:pt>
                  <c:pt idx="6">
                    <c:v>創傷反應</c:v>
                  </c:pt>
                  <c:pt idx="7">
                    <c:v>自我傷害</c:v>
                  </c:pt>
                  <c:pt idx="8">
                    <c:v>性別議題</c:v>
                  </c:pt>
                  <c:pt idx="9">
                    <c:v>高風險家庭</c:v>
                  </c:pt>
                  <c:pt idx="10">
                    <c:v>兒少保護</c:v>
                  </c:pt>
                  <c:pt idx="11">
                    <c:v>學習困擾</c:v>
                  </c:pt>
                  <c:pt idx="12">
                    <c:v>生涯輔導</c:v>
                  </c:pt>
                  <c:pt idx="13">
                    <c:v>偏差行為</c:v>
                  </c:pt>
                  <c:pt idx="14">
                    <c:v>網路成癮</c:v>
                  </c:pt>
                  <c:pt idx="15">
                    <c:v>中離拒學</c:v>
                  </c:pt>
                  <c:pt idx="16">
                    <c:v>藥物濫用</c:v>
                  </c:pt>
                  <c:pt idx="17">
                    <c:v>心理疾病</c:v>
                  </c:pt>
                  <c:pt idx="18">
                    <c:v>其他</c:v>
                  </c:pt>
                </c:lvl>
                <c:lvl>
                  <c:pt idx="0">
                    <c:v>個案類別</c:v>
                  </c:pt>
                </c:lvl>
              </c:multiLvlStrCache>
            </c:multiLvlStrRef>
          </c:cat>
          <c:val>
            <c:numRef>
              <c:f>'輔導教師工作成果_當月個案統計表(20180904153029'!$D$12:$V$12</c:f>
              <c:numCache>
                <c:formatCode>General</c:formatCode>
                <c:ptCount val="19"/>
                <c:pt idx="0">
                  <c:v>107</c:v>
                </c:pt>
                <c:pt idx="1">
                  <c:v>7</c:v>
                </c:pt>
                <c:pt idx="2">
                  <c:v>122</c:v>
                </c:pt>
                <c:pt idx="3">
                  <c:v>19</c:v>
                </c:pt>
                <c:pt idx="4">
                  <c:v>180</c:v>
                </c:pt>
                <c:pt idx="5">
                  <c:v>32</c:v>
                </c:pt>
                <c:pt idx="6">
                  <c:v>23</c:v>
                </c:pt>
                <c:pt idx="7">
                  <c:v>65</c:v>
                </c:pt>
                <c:pt idx="8">
                  <c:v>23</c:v>
                </c:pt>
                <c:pt idx="9">
                  <c:v>0</c:v>
                </c:pt>
                <c:pt idx="10">
                  <c:v>2</c:v>
                </c:pt>
                <c:pt idx="11">
                  <c:v>103</c:v>
                </c:pt>
                <c:pt idx="12">
                  <c:v>250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99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45696"/>
        <c:axId val="246072064"/>
      </c:barChart>
      <c:catAx>
        <c:axId val="24604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46072064"/>
        <c:crosses val="autoZero"/>
        <c:auto val="1"/>
        <c:lblAlgn val="ctr"/>
        <c:lblOffset val="100"/>
        <c:noMultiLvlLbl val="0"/>
      </c:catAx>
      <c:valAx>
        <c:axId val="2460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4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70866141732283505" r="0.70866141732283505" t="0.35433070866141736" header="0.31496062992126017" footer="0.31496062992126017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64007413931652E-2"/>
          <c:y val="4.2899189551487728E-2"/>
          <c:w val="0.8272958167196387"/>
          <c:h val="0.8603033568596048"/>
        </c:manualLayout>
      </c:layout>
      <c:barChart>
        <c:barDir val="col"/>
        <c:grouping val="clustered"/>
        <c:varyColors val="0"/>
        <c:ser>
          <c:idx val="6"/>
          <c:order val="0"/>
          <c:tx>
            <c:v>高一女總計</c:v>
          </c:tx>
          <c:invertIfNegative val="0"/>
          <c:cat>
            <c:strRef>
              <c:f>'輔導教師工作成果_當月個案統計表(20180904153029'!$D$3:$V$3</c:f>
              <c:strCache>
                <c:ptCount val="19"/>
                <c:pt idx="0">
                  <c:v>人際困擾</c:v>
                </c:pt>
                <c:pt idx="1">
                  <c:v>師生關係</c:v>
                </c:pt>
                <c:pt idx="2">
                  <c:v>家庭困擾</c:v>
                </c:pt>
                <c:pt idx="3">
                  <c:v>自我探索</c:v>
                </c:pt>
                <c:pt idx="4">
                  <c:v>情緒困擾</c:v>
                </c:pt>
                <c:pt idx="5">
                  <c:v>生活壓力</c:v>
                </c:pt>
                <c:pt idx="6">
                  <c:v>創傷反應</c:v>
                </c:pt>
                <c:pt idx="7">
                  <c:v>自我傷害</c:v>
                </c:pt>
                <c:pt idx="8">
                  <c:v>性別議題</c:v>
                </c:pt>
                <c:pt idx="9">
                  <c:v>高風險家庭</c:v>
                </c:pt>
                <c:pt idx="10">
                  <c:v>兒少保護</c:v>
                </c:pt>
                <c:pt idx="11">
                  <c:v>學習困擾</c:v>
                </c:pt>
                <c:pt idx="12">
                  <c:v>生涯輔導</c:v>
                </c:pt>
                <c:pt idx="13">
                  <c:v>偏差行為</c:v>
                </c:pt>
                <c:pt idx="14">
                  <c:v>網路成癮</c:v>
                </c:pt>
                <c:pt idx="15">
                  <c:v>中離拒學</c:v>
                </c:pt>
                <c:pt idx="16">
                  <c:v>藥物濫用</c:v>
                </c:pt>
                <c:pt idx="17">
                  <c:v>心理疾病</c:v>
                </c:pt>
                <c:pt idx="18">
                  <c:v>其他</c:v>
                </c:pt>
              </c:strCache>
            </c:strRef>
          </c:cat>
          <c:val>
            <c:numRef>
              <c:f>'輔導教師工作成果_當月個案統計表(20180904153029'!$D$4:$V$4</c:f>
              <c:numCache>
                <c:formatCode>General</c:formatCode>
                <c:ptCount val="19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0"/>
          <c:order val="1"/>
          <c:tx>
            <c:v>高一男總計</c:v>
          </c:tx>
          <c:invertIfNegative val="0"/>
          <c:cat>
            <c:strRef>
              <c:f>'輔導教師工作成果_當月個案統計表(20180904153029'!$D$3:$V$3</c:f>
              <c:strCache>
                <c:ptCount val="19"/>
                <c:pt idx="0">
                  <c:v>人際困擾</c:v>
                </c:pt>
                <c:pt idx="1">
                  <c:v>師生關係</c:v>
                </c:pt>
                <c:pt idx="2">
                  <c:v>家庭困擾</c:v>
                </c:pt>
                <c:pt idx="3">
                  <c:v>自我探索</c:v>
                </c:pt>
                <c:pt idx="4">
                  <c:v>情緒困擾</c:v>
                </c:pt>
                <c:pt idx="5">
                  <c:v>生活壓力</c:v>
                </c:pt>
                <c:pt idx="6">
                  <c:v>創傷反應</c:v>
                </c:pt>
                <c:pt idx="7">
                  <c:v>自我傷害</c:v>
                </c:pt>
                <c:pt idx="8">
                  <c:v>性別議題</c:v>
                </c:pt>
                <c:pt idx="9">
                  <c:v>高風險家庭</c:v>
                </c:pt>
                <c:pt idx="10">
                  <c:v>兒少保護</c:v>
                </c:pt>
                <c:pt idx="11">
                  <c:v>學習困擾</c:v>
                </c:pt>
                <c:pt idx="12">
                  <c:v>生涯輔導</c:v>
                </c:pt>
                <c:pt idx="13">
                  <c:v>偏差行為</c:v>
                </c:pt>
                <c:pt idx="14">
                  <c:v>網路成癮</c:v>
                </c:pt>
                <c:pt idx="15">
                  <c:v>中離拒學</c:v>
                </c:pt>
                <c:pt idx="16">
                  <c:v>藥物濫用</c:v>
                </c:pt>
                <c:pt idx="17">
                  <c:v>心理疾病</c:v>
                </c:pt>
                <c:pt idx="18">
                  <c:v>其他</c:v>
                </c:pt>
              </c:strCache>
            </c:strRef>
          </c:cat>
          <c:val>
            <c:numRef>
              <c:f>'輔導教師工作成果_當月個案統計表(20180904153029'!$D$5:$V$5</c:f>
              <c:numCache>
                <c:formatCode>General</c:formatCode>
                <c:ptCount val="19"/>
                <c:pt idx="0">
                  <c:v>28</c:v>
                </c:pt>
                <c:pt idx="1">
                  <c:v>4</c:v>
                </c:pt>
                <c:pt idx="2">
                  <c:v>29</c:v>
                </c:pt>
                <c:pt idx="3">
                  <c:v>13</c:v>
                </c:pt>
                <c:pt idx="4">
                  <c:v>29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0</c:v>
                </c:pt>
                <c:pt idx="11">
                  <c:v>38</c:v>
                </c:pt>
                <c:pt idx="12">
                  <c:v>13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0</c:v>
                </c:pt>
              </c:numCache>
            </c:numRef>
          </c:val>
        </c:ser>
        <c:ser>
          <c:idx val="1"/>
          <c:order val="2"/>
          <c:tx>
            <c:v>高二女總計</c:v>
          </c:tx>
          <c:invertIfNegative val="0"/>
          <c:cat>
            <c:strRef>
              <c:f>'輔導教師工作成果_當月個案統計表(20180904153029'!$D$3:$V$3</c:f>
              <c:strCache>
                <c:ptCount val="19"/>
                <c:pt idx="0">
                  <c:v>人際困擾</c:v>
                </c:pt>
                <c:pt idx="1">
                  <c:v>師生關係</c:v>
                </c:pt>
                <c:pt idx="2">
                  <c:v>家庭困擾</c:v>
                </c:pt>
                <c:pt idx="3">
                  <c:v>自我探索</c:v>
                </c:pt>
                <c:pt idx="4">
                  <c:v>情緒困擾</c:v>
                </c:pt>
                <c:pt idx="5">
                  <c:v>生活壓力</c:v>
                </c:pt>
                <c:pt idx="6">
                  <c:v>創傷反應</c:v>
                </c:pt>
                <c:pt idx="7">
                  <c:v>自我傷害</c:v>
                </c:pt>
                <c:pt idx="8">
                  <c:v>性別議題</c:v>
                </c:pt>
                <c:pt idx="9">
                  <c:v>高風險家庭</c:v>
                </c:pt>
                <c:pt idx="10">
                  <c:v>兒少保護</c:v>
                </c:pt>
                <c:pt idx="11">
                  <c:v>學習困擾</c:v>
                </c:pt>
                <c:pt idx="12">
                  <c:v>生涯輔導</c:v>
                </c:pt>
                <c:pt idx="13">
                  <c:v>偏差行為</c:v>
                </c:pt>
                <c:pt idx="14">
                  <c:v>網路成癮</c:v>
                </c:pt>
                <c:pt idx="15">
                  <c:v>中離拒學</c:v>
                </c:pt>
                <c:pt idx="16">
                  <c:v>藥物濫用</c:v>
                </c:pt>
                <c:pt idx="17">
                  <c:v>心理疾病</c:v>
                </c:pt>
                <c:pt idx="18">
                  <c:v>其他</c:v>
                </c:pt>
              </c:strCache>
            </c:strRef>
          </c:cat>
          <c:val>
            <c:numRef>
              <c:f>'輔導教師工作成果_當月個案統計表(20180904153029'!$D$7:$V$7</c:f>
              <c:numCache>
                <c:formatCode>General</c:formatCode>
                <c:ptCount val="19"/>
                <c:pt idx="0">
                  <c:v>37</c:v>
                </c:pt>
                <c:pt idx="1">
                  <c:v>1</c:v>
                </c:pt>
                <c:pt idx="2">
                  <c:v>32</c:v>
                </c:pt>
                <c:pt idx="3">
                  <c:v>6</c:v>
                </c:pt>
                <c:pt idx="4">
                  <c:v>37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16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29</c:v>
                </c:pt>
                <c:pt idx="18">
                  <c:v>1</c:v>
                </c:pt>
              </c:numCache>
            </c:numRef>
          </c:val>
        </c:ser>
        <c:ser>
          <c:idx val="2"/>
          <c:order val="3"/>
          <c:tx>
            <c:v>高二男總計</c:v>
          </c:tx>
          <c:invertIfNegative val="0"/>
          <c:cat>
            <c:strRef>
              <c:f>'輔導教師工作成果_當月個案統計表(20180904153029'!$D$3:$V$3</c:f>
              <c:strCache>
                <c:ptCount val="19"/>
                <c:pt idx="0">
                  <c:v>人際困擾</c:v>
                </c:pt>
                <c:pt idx="1">
                  <c:v>師生關係</c:v>
                </c:pt>
                <c:pt idx="2">
                  <c:v>家庭困擾</c:v>
                </c:pt>
                <c:pt idx="3">
                  <c:v>自我探索</c:v>
                </c:pt>
                <c:pt idx="4">
                  <c:v>情緒困擾</c:v>
                </c:pt>
                <c:pt idx="5">
                  <c:v>生活壓力</c:v>
                </c:pt>
                <c:pt idx="6">
                  <c:v>創傷反應</c:v>
                </c:pt>
                <c:pt idx="7">
                  <c:v>自我傷害</c:v>
                </c:pt>
                <c:pt idx="8">
                  <c:v>性別議題</c:v>
                </c:pt>
                <c:pt idx="9">
                  <c:v>高風險家庭</c:v>
                </c:pt>
                <c:pt idx="10">
                  <c:v>兒少保護</c:v>
                </c:pt>
                <c:pt idx="11">
                  <c:v>學習困擾</c:v>
                </c:pt>
                <c:pt idx="12">
                  <c:v>生涯輔導</c:v>
                </c:pt>
                <c:pt idx="13">
                  <c:v>偏差行為</c:v>
                </c:pt>
                <c:pt idx="14">
                  <c:v>網路成癮</c:v>
                </c:pt>
                <c:pt idx="15">
                  <c:v>中離拒學</c:v>
                </c:pt>
                <c:pt idx="16">
                  <c:v>藥物濫用</c:v>
                </c:pt>
                <c:pt idx="17">
                  <c:v>心理疾病</c:v>
                </c:pt>
                <c:pt idx="18">
                  <c:v>其他</c:v>
                </c:pt>
              </c:strCache>
            </c:strRef>
          </c:cat>
          <c:val>
            <c:numRef>
              <c:f>'輔導教師工作成果_當月個案統計表(20180904153029'!$D$8:$V$8</c:f>
              <c:numCache>
                <c:formatCode>General</c:formatCode>
                <c:ptCount val="19"/>
                <c:pt idx="0">
                  <c:v>21</c:v>
                </c:pt>
                <c:pt idx="1">
                  <c:v>8</c:v>
                </c:pt>
                <c:pt idx="2">
                  <c:v>18</c:v>
                </c:pt>
                <c:pt idx="3">
                  <c:v>6</c:v>
                </c:pt>
                <c:pt idx="4">
                  <c:v>35</c:v>
                </c:pt>
                <c:pt idx="5">
                  <c:v>9</c:v>
                </c:pt>
                <c:pt idx="6">
                  <c:v>0</c:v>
                </c:pt>
                <c:pt idx="7">
                  <c:v>9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35</c:v>
                </c:pt>
                <c:pt idx="12">
                  <c:v>18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</c:ser>
        <c:ser>
          <c:idx val="3"/>
          <c:order val="4"/>
          <c:tx>
            <c:v>高三女總計</c:v>
          </c:tx>
          <c:invertIfNegative val="0"/>
          <c:cat>
            <c:strRef>
              <c:f>'輔導教師工作成果_當月個案統計表(20180904153029'!$D$3:$V$3</c:f>
              <c:strCache>
                <c:ptCount val="19"/>
                <c:pt idx="0">
                  <c:v>人際困擾</c:v>
                </c:pt>
                <c:pt idx="1">
                  <c:v>師生關係</c:v>
                </c:pt>
                <c:pt idx="2">
                  <c:v>家庭困擾</c:v>
                </c:pt>
                <c:pt idx="3">
                  <c:v>自我探索</c:v>
                </c:pt>
                <c:pt idx="4">
                  <c:v>情緒困擾</c:v>
                </c:pt>
                <c:pt idx="5">
                  <c:v>生活壓力</c:v>
                </c:pt>
                <c:pt idx="6">
                  <c:v>創傷反應</c:v>
                </c:pt>
                <c:pt idx="7">
                  <c:v>自我傷害</c:v>
                </c:pt>
                <c:pt idx="8">
                  <c:v>性別議題</c:v>
                </c:pt>
                <c:pt idx="9">
                  <c:v>高風險家庭</c:v>
                </c:pt>
                <c:pt idx="10">
                  <c:v>兒少保護</c:v>
                </c:pt>
                <c:pt idx="11">
                  <c:v>學習困擾</c:v>
                </c:pt>
                <c:pt idx="12">
                  <c:v>生涯輔導</c:v>
                </c:pt>
                <c:pt idx="13">
                  <c:v>偏差行為</c:v>
                </c:pt>
                <c:pt idx="14">
                  <c:v>網路成癮</c:v>
                </c:pt>
                <c:pt idx="15">
                  <c:v>中離拒學</c:v>
                </c:pt>
                <c:pt idx="16">
                  <c:v>藥物濫用</c:v>
                </c:pt>
                <c:pt idx="17">
                  <c:v>心理疾病</c:v>
                </c:pt>
                <c:pt idx="18">
                  <c:v>其他</c:v>
                </c:pt>
              </c:strCache>
            </c:strRef>
          </c:cat>
          <c:val>
            <c:numRef>
              <c:f>'輔導教師工作成果_當月個案統計表(20180904153029'!$D$10:$V$10</c:f>
              <c:numCache>
                <c:formatCode>General</c:formatCode>
                <c:ptCount val="19"/>
                <c:pt idx="0">
                  <c:v>78</c:v>
                </c:pt>
                <c:pt idx="1">
                  <c:v>3</c:v>
                </c:pt>
                <c:pt idx="2">
                  <c:v>89</c:v>
                </c:pt>
                <c:pt idx="3">
                  <c:v>17</c:v>
                </c:pt>
                <c:pt idx="4">
                  <c:v>97</c:v>
                </c:pt>
                <c:pt idx="5">
                  <c:v>10</c:v>
                </c:pt>
                <c:pt idx="6">
                  <c:v>19</c:v>
                </c:pt>
                <c:pt idx="7">
                  <c:v>30</c:v>
                </c:pt>
                <c:pt idx="8">
                  <c:v>18</c:v>
                </c:pt>
                <c:pt idx="9">
                  <c:v>0</c:v>
                </c:pt>
                <c:pt idx="10">
                  <c:v>2</c:v>
                </c:pt>
                <c:pt idx="11">
                  <c:v>31</c:v>
                </c:pt>
                <c:pt idx="12">
                  <c:v>102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</c:v>
                </c:pt>
                <c:pt idx="18">
                  <c:v>0</c:v>
                </c:pt>
              </c:numCache>
            </c:numRef>
          </c:val>
        </c:ser>
        <c:ser>
          <c:idx val="4"/>
          <c:order val="5"/>
          <c:tx>
            <c:v>高三男總計</c:v>
          </c:tx>
          <c:invertIfNegative val="0"/>
          <c:cat>
            <c:strRef>
              <c:f>'輔導教師工作成果_當月個案統計表(20180904153029'!$D$3:$V$3</c:f>
              <c:strCache>
                <c:ptCount val="19"/>
                <c:pt idx="0">
                  <c:v>人際困擾</c:v>
                </c:pt>
                <c:pt idx="1">
                  <c:v>師生關係</c:v>
                </c:pt>
                <c:pt idx="2">
                  <c:v>家庭困擾</c:v>
                </c:pt>
                <c:pt idx="3">
                  <c:v>自我探索</c:v>
                </c:pt>
                <c:pt idx="4">
                  <c:v>情緒困擾</c:v>
                </c:pt>
                <c:pt idx="5">
                  <c:v>生活壓力</c:v>
                </c:pt>
                <c:pt idx="6">
                  <c:v>創傷反應</c:v>
                </c:pt>
                <c:pt idx="7">
                  <c:v>自我傷害</c:v>
                </c:pt>
                <c:pt idx="8">
                  <c:v>性別議題</c:v>
                </c:pt>
                <c:pt idx="9">
                  <c:v>高風險家庭</c:v>
                </c:pt>
                <c:pt idx="10">
                  <c:v>兒少保護</c:v>
                </c:pt>
                <c:pt idx="11">
                  <c:v>學習困擾</c:v>
                </c:pt>
                <c:pt idx="12">
                  <c:v>生涯輔導</c:v>
                </c:pt>
                <c:pt idx="13">
                  <c:v>偏差行為</c:v>
                </c:pt>
                <c:pt idx="14">
                  <c:v>網路成癮</c:v>
                </c:pt>
                <c:pt idx="15">
                  <c:v>中離拒學</c:v>
                </c:pt>
                <c:pt idx="16">
                  <c:v>藥物濫用</c:v>
                </c:pt>
                <c:pt idx="17">
                  <c:v>心理疾病</c:v>
                </c:pt>
                <c:pt idx="18">
                  <c:v>其他</c:v>
                </c:pt>
              </c:strCache>
            </c:strRef>
          </c:cat>
          <c:val>
            <c:numRef>
              <c:f>'輔導教師工作成果_當月個案統計表(20180904153029'!$D$11:$V$11</c:f>
              <c:numCache>
                <c:formatCode>General</c:formatCode>
                <c:ptCount val="19"/>
                <c:pt idx="0">
                  <c:v>29</c:v>
                </c:pt>
                <c:pt idx="1">
                  <c:v>4</c:v>
                </c:pt>
                <c:pt idx="2">
                  <c:v>33</c:v>
                </c:pt>
                <c:pt idx="3">
                  <c:v>2</c:v>
                </c:pt>
                <c:pt idx="4">
                  <c:v>83</c:v>
                </c:pt>
                <c:pt idx="5">
                  <c:v>22</c:v>
                </c:pt>
                <c:pt idx="6">
                  <c:v>4</c:v>
                </c:pt>
                <c:pt idx="7">
                  <c:v>35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72</c:v>
                </c:pt>
                <c:pt idx="12">
                  <c:v>148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63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94976"/>
        <c:axId val="246896512"/>
      </c:barChart>
      <c:catAx>
        <c:axId val="24689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46896512"/>
        <c:crosses val="autoZero"/>
        <c:auto val="1"/>
        <c:lblAlgn val="ctr"/>
        <c:lblOffset val="100"/>
        <c:noMultiLvlLbl val="0"/>
      </c:catAx>
      <c:valAx>
        <c:axId val="24689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89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全校 總計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全校總計</c:v>
          </c:tx>
          <c:invertIfNegative val="0"/>
          <c:cat>
            <c:multiLvlStrRef>
              <c:f>'輔導教師工作成果_當月個案統計表(20180904153029'!$D$2:$V$3</c:f>
              <c:multiLvlStrCache>
                <c:ptCount val="19"/>
                <c:lvl>
                  <c:pt idx="0">
                    <c:v>人際困擾</c:v>
                  </c:pt>
                  <c:pt idx="1">
                    <c:v>師生關係</c:v>
                  </c:pt>
                  <c:pt idx="2">
                    <c:v>家庭困擾</c:v>
                  </c:pt>
                  <c:pt idx="3">
                    <c:v>自我探索</c:v>
                  </c:pt>
                  <c:pt idx="4">
                    <c:v>情緒困擾</c:v>
                  </c:pt>
                  <c:pt idx="5">
                    <c:v>生活壓力</c:v>
                  </c:pt>
                  <c:pt idx="6">
                    <c:v>創傷反應</c:v>
                  </c:pt>
                  <c:pt idx="7">
                    <c:v>自我傷害</c:v>
                  </c:pt>
                  <c:pt idx="8">
                    <c:v>性別議題</c:v>
                  </c:pt>
                  <c:pt idx="9">
                    <c:v>高風險家庭</c:v>
                  </c:pt>
                  <c:pt idx="10">
                    <c:v>兒少保護</c:v>
                  </c:pt>
                  <c:pt idx="11">
                    <c:v>學習困擾</c:v>
                  </c:pt>
                  <c:pt idx="12">
                    <c:v>生涯輔導</c:v>
                  </c:pt>
                  <c:pt idx="13">
                    <c:v>偏差行為</c:v>
                  </c:pt>
                  <c:pt idx="14">
                    <c:v>網路成癮</c:v>
                  </c:pt>
                  <c:pt idx="15">
                    <c:v>中離拒學</c:v>
                  </c:pt>
                  <c:pt idx="16">
                    <c:v>藥物濫用</c:v>
                  </c:pt>
                  <c:pt idx="17">
                    <c:v>心理疾病</c:v>
                  </c:pt>
                  <c:pt idx="18">
                    <c:v>其他</c:v>
                  </c:pt>
                </c:lvl>
                <c:lvl>
                  <c:pt idx="0">
                    <c:v>個案類別</c:v>
                  </c:pt>
                </c:lvl>
              </c:multiLvlStrCache>
            </c:multiLvlStrRef>
          </c:cat>
          <c:val>
            <c:numRef>
              <c:f>'輔導教師工作成果_當月個案統計表(20180904153029'!$D$13:$V$13</c:f>
              <c:numCache>
                <c:formatCode>General</c:formatCode>
                <c:ptCount val="19"/>
                <c:pt idx="0">
                  <c:v>205</c:v>
                </c:pt>
                <c:pt idx="1">
                  <c:v>21</c:v>
                </c:pt>
                <c:pt idx="2">
                  <c:v>204</c:v>
                </c:pt>
                <c:pt idx="3">
                  <c:v>46</c:v>
                </c:pt>
                <c:pt idx="4">
                  <c:v>290</c:v>
                </c:pt>
                <c:pt idx="5">
                  <c:v>51</c:v>
                </c:pt>
                <c:pt idx="6">
                  <c:v>32</c:v>
                </c:pt>
                <c:pt idx="7">
                  <c:v>90</c:v>
                </c:pt>
                <c:pt idx="8">
                  <c:v>47</c:v>
                </c:pt>
                <c:pt idx="9">
                  <c:v>11</c:v>
                </c:pt>
                <c:pt idx="10">
                  <c:v>8</c:v>
                </c:pt>
                <c:pt idx="11">
                  <c:v>181</c:v>
                </c:pt>
                <c:pt idx="12">
                  <c:v>293</c:v>
                </c:pt>
                <c:pt idx="13">
                  <c:v>10</c:v>
                </c:pt>
                <c:pt idx="14">
                  <c:v>9</c:v>
                </c:pt>
                <c:pt idx="15">
                  <c:v>0</c:v>
                </c:pt>
                <c:pt idx="16">
                  <c:v>3</c:v>
                </c:pt>
                <c:pt idx="17">
                  <c:v>153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08416"/>
        <c:axId val="246909952"/>
      </c:barChart>
      <c:catAx>
        <c:axId val="24690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46909952"/>
        <c:crosses val="autoZero"/>
        <c:auto val="1"/>
        <c:lblAlgn val="ctr"/>
        <c:lblOffset val="100"/>
        <c:noMultiLvlLbl val="0"/>
      </c:catAx>
      <c:valAx>
        <c:axId val="24690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90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70866141732283483" r="0.70866141732283483" t="0.35433070866141736" header="0.31496062992125995" footer="0.31496062992125995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68</xdr:row>
      <xdr:rowOff>104775</xdr:rowOff>
    </xdr:from>
    <xdr:to>
      <xdr:col>28</xdr:col>
      <xdr:colOff>100594</xdr:colOff>
      <xdr:row>101</xdr:row>
      <xdr:rowOff>47626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11382</xdr:rowOff>
    </xdr:from>
    <xdr:to>
      <xdr:col>28</xdr:col>
      <xdr:colOff>85725</xdr:colOff>
      <xdr:row>59</xdr:row>
      <xdr:rowOff>95250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171914</xdr:colOff>
      <xdr:row>102</xdr:row>
      <xdr:rowOff>118244</xdr:rowOff>
    </xdr:from>
    <xdr:to>
      <xdr:col>28</xdr:col>
      <xdr:colOff>90371</xdr:colOff>
      <xdr:row>132</xdr:row>
      <xdr:rowOff>152399</xdr:rowOff>
    </xdr:to>
    <xdr:graphicFrame macro="">
      <xdr:nvGraphicFramePr>
        <xdr:cNvPr id="19" name="圖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3"/>
  <sheetViews>
    <sheetView showRowColHeaders="0" tabSelected="1" zoomScaleNormal="100" workbookViewId="0">
      <selection activeCell="F7" sqref="F7"/>
    </sheetView>
  </sheetViews>
  <sheetFormatPr defaultColWidth="2.6640625" defaultRowHeight="13.2"/>
  <cols>
    <col min="1" max="1" width="14.33203125" customWidth="1"/>
    <col min="2" max="3" width="10.6640625" customWidth="1"/>
    <col min="4" max="22" width="8.6640625" customWidth="1"/>
    <col min="23" max="23" width="12.6640625" customWidth="1"/>
  </cols>
  <sheetData>
    <row r="1" spans="1:29" ht="26.2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12" customHeight="1">
      <c r="A2" s="17" t="s">
        <v>0</v>
      </c>
      <c r="B2" s="17" t="s">
        <v>1</v>
      </c>
      <c r="C2" s="17" t="s">
        <v>2</v>
      </c>
      <c r="D2" s="17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8"/>
    </row>
    <row r="3" spans="1:29" ht="12" customHeight="1">
      <c r="A3" s="17"/>
      <c r="B3" s="17"/>
      <c r="C3" s="17"/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15</v>
      </c>
      <c r="O3" s="9" t="s">
        <v>29</v>
      </c>
      <c r="P3" s="9" t="s">
        <v>30</v>
      </c>
      <c r="Q3" s="9" t="s">
        <v>16</v>
      </c>
      <c r="R3" s="9" t="s">
        <v>31</v>
      </c>
      <c r="S3" s="9" t="s">
        <v>17</v>
      </c>
      <c r="T3" s="9" t="s">
        <v>32</v>
      </c>
      <c r="U3" s="9" t="s">
        <v>33</v>
      </c>
      <c r="V3" s="9" t="s">
        <v>18</v>
      </c>
      <c r="W3" s="10" t="s">
        <v>12</v>
      </c>
    </row>
    <row r="4" spans="1:29" ht="21" customHeight="1">
      <c r="A4" s="4" t="s">
        <v>34</v>
      </c>
      <c r="B4" s="4" t="s">
        <v>13</v>
      </c>
      <c r="C4" s="4" t="s">
        <v>36</v>
      </c>
      <c r="D4" s="14">
        <v>12</v>
      </c>
      <c r="E4" s="14">
        <v>1</v>
      </c>
      <c r="F4" s="14">
        <v>3</v>
      </c>
      <c r="G4" s="14">
        <v>2</v>
      </c>
      <c r="H4" s="14">
        <v>9</v>
      </c>
      <c r="I4" s="14">
        <v>2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3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5">
        <f>SUM(D4:V4)</f>
        <v>32</v>
      </c>
    </row>
    <row r="5" spans="1:29" ht="20.25" customHeight="1">
      <c r="A5" s="1" t="s">
        <v>34</v>
      </c>
      <c r="B5" s="1" t="s">
        <v>4</v>
      </c>
      <c r="C5" s="1" t="s">
        <v>37</v>
      </c>
      <c r="D5" s="11">
        <v>28</v>
      </c>
      <c r="E5" s="11">
        <v>4</v>
      </c>
      <c r="F5" s="11">
        <v>29</v>
      </c>
      <c r="G5" s="11">
        <v>13</v>
      </c>
      <c r="H5" s="11">
        <v>29</v>
      </c>
      <c r="I5" s="11">
        <v>4</v>
      </c>
      <c r="J5" s="11">
        <v>0</v>
      </c>
      <c r="K5" s="11">
        <v>3</v>
      </c>
      <c r="L5" s="11">
        <v>2</v>
      </c>
      <c r="M5" s="11">
        <v>11</v>
      </c>
      <c r="N5" s="11">
        <v>0</v>
      </c>
      <c r="O5" s="11">
        <v>38</v>
      </c>
      <c r="P5" s="11">
        <v>13</v>
      </c>
      <c r="Q5" s="11">
        <v>4</v>
      </c>
      <c r="R5" s="11">
        <v>2</v>
      </c>
      <c r="S5" s="11">
        <v>0</v>
      </c>
      <c r="T5" s="11">
        <v>0</v>
      </c>
      <c r="U5" s="11">
        <v>17</v>
      </c>
      <c r="V5" s="11">
        <v>0</v>
      </c>
      <c r="W5" s="5">
        <f>SUM(D5:V5)</f>
        <v>197</v>
      </c>
    </row>
    <row r="6" spans="1:29" ht="20.25" customHeight="1">
      <c r="A6" s="2" t="s">
        <v>34</v>
      </c>
      <c r="B6" s="2" t="s">
        <v>7</v>
      </c>
      <c r="C6" s="2" t="s">
        <v>10</v>
      </c>
      <c r="D6" s="12">
        <f t="shared" ref="D6:V6" si="0">D4+D5</f>
        <v>40</v>
      </c>
      <c r="E6" s="12">
        <f t="shared" si="0"/>
        <v>5</v>
      </c>
      <c r="F6" s="12">
        <f t="shared" si="0"/>
        <v>32</v>
      </c>
      <c r="G6" s="12">
        <f t="shared" si="0"/>
        <v>15</v>
      </c>
      <c r="H6" s="12">
        <f t="shared" si="0"/>
        <v>38</v>
      </c>
      <c r="I6" s="12">
        <f t="shared" si="0"/>
        <v>6</v>
      </c>
      <c r="J6" s="12">
        <f t="shared" si="0"/>
        <v>0</v>
      </c>
      <c r="K6" s="12">
        <f t="shared" si="0"/>
        <v>3</v>
      </c>
      <c r="L6" s="12">
        <f t="shared" si="0"/>
        <v>2</v>
      </c>
      <c r="M6" s="12">
        <f t="shared" si="0"/>
        <v>11</v>
      </c>
      <c r="N6" s="12">
        <f t="shared" si="0"/>
        <v>0</v>
      </c>
      <c r="O6" s="12">
        <f t="shared" si="0"/>
        <v>41</v>
      </c>
      <c r="P6" s="12">
        <f t="shared" si="0"/>
        <v>13</v>
      </c>
      <c r="Q6" s="12">
        <f t="shared" si="0"/>
        <v>4</v>
      </c>
      <c r="R6" s="12">
        <f t="shared" si="0"/>
        <v>2</v>
      </c>
      <c r="S6" s="12">
        <f t="shared" si="0"/>
        <v>0</v>
      </c>
      <c r="T6" s="12">
        <f t="shared" si="0"/>
        <v>0</v>
      </c>
      <c r="U6" s="12">
        <f t="shared" si="0"/>
        <v>17</v>
      </c>
      <c r="V6" s="12">
        <f t="shared" si="0"/>
        <v>0</v>
      </c>
      <c r="W6" s="3">
        <f t="shared" ref="W6:W13" si="1">SUM(D6:V6)</f>
        <v>229</v>
      </c>
    </row>
    <row r="7" spans="1:29" ht="21" customHeight="1">
      <c r="A7" s="1" t="s">
        <v>34</v>
      </c>
      <c r="B7" s="1" t="s">
        <v>5</v>
      </c>
      <c r="C7" s="1" t="s">
        <v>36</v>
      </c>
      <c r="D7" s="11">
        <v>37</v>
      </c>
      <c r="E7" s="11">
        <v>1</v>
      </c>
      <c r="F7" s="11">
        <v>32</v>
      </c>
      <c r="G7" s="11">
        <v>6</v>
      </c>
      <c r="H7" s="11">
        <v>37</v>
      </c>
      <c r="I7" s="11">
        <v>4</v>
      </c>
      <c r="J7" s="11">
        <v>9</v>
      </c>
      <c r="K7" s="11">
        <v>13</v>
      </c>
      <c r="L7" s="11">
        <v>16</v>
      </c>
      <c r="M7" s="11">
        <v>0</v>
      </c>
      <c r="N7" s="11">
        <v>6</v>
      </c>
      <c r="O7" s="11">
        <v>2</v>
      </c>
      <c r="P7" s="11">
        <v>12</v>
      </c>
      <c r="Q7" s="11">
        <v>0</v>
      </c>
      <c r="R7" s="11">
        <v>0</v>
      </c>
      <c r="S7" s="11">
        <v>0</v>
      </c>
      <c r="T7" s="11">
        <v>0</v>
      </c>
      <c r="U7" s="11">
        <v>29</v>
      </c>
      <c r="V7" s="11">
        <v>1</v>
      </c>
      <c r="W7" s="5">
        <f t="shared" si="1"/>
        <v>205</v>
      </c>
    </row>
    <row r="8" spans="1:29" ht="22.5" customHeight="1">
      <c r="A8" s="1" t="s">
        <v>34</v>
      </c>
      <c r="B8" s="1" t="s">
        <v>5</v>
      </c>
      <c r="C8" s="1" t="s">
        <v>37</v>
      </c>
      <c r="D8" s="11">
        <v>21</v>
      </c>
      <c r="E8" s="11">
        <v>8</v>
      </c>
      <c r="F8" s="11">
        <v>18</v>
      </c>
      <c r="G8" s="11">
        <v>6</v>
      </c>
      <c r="H8" s="11">
        <v>35</v>
      </c>
      <c r="I8" s="11">
        <v>9</v>
      </c>
      <c r="J8" s="11">
        <v>0</v>
      </c>
      <c r="K8" s="11">
        <v>9</v>
      </c>
      <c r="L8" s="11">
        <v>6</v>
      </c>
      <c r="M8" s="11">
        <v>0</v>
      </c>
      <c r="N8" s="11">
        <v>0</v>
      </c>
      <c r="O8" s="11">
        <v>35</v>
      </c>
      <c r="P8" s="11">
        <v>18</v>
      </c>
      <c r="Q8" s="11">
        <v>3</v>
      </c>
      <c r="R8" s="11">
        <v>2</v>
      </c>
      <c r="S8" s="11">
        <v>0</v>
      </c>
      <c r="T8" s="11">
        <v>3</v>
      </c>
      <c r="U8" s="11">
        <v>8</v>
      </c>
      <c r="V8" s="11">
        <v>0</v>
      </c>
      <c r="W8" s="5">
        <f t="shared" si="1"/>
        <v>181</v>
      </c>
    </row>
    <row r="9" spans="1:29" ht="22.5" customHeight="1">
      <c r="A9" s="2" t="s">
        <v>34</v>
      </c>
      <c r="B9" s="2" t="s">
        <v>8</v>
      </c>
      <c r="C9" s="2" t="s">
        <v>10</v>
      </c>
      <c r="D9" s="12">
        <f t="shared" ref="D9:V9" si="2">D7+D8</f>
        <v>58</v>
      </c>
      <c r="E9" s="12">
        <f t="shared" si="2"/>
        <v>9</v>
      </c>
      <c r="F9" s="12">
        <f t="shared" si="2"/>
        <v>50</v>
      </c>
      <c r="G9" s="12">
        <f t="shared" si="2"/>
        <v>12</v>
      </c>
      <c r="H9" s="12">
        <f t="shared" si="2"/>
        <v>72</v>
      </c>
      <c r="I9" s="12">
        <f t="shared" si="2"/>
        <v>13</v>
      </c>
      <c r="J9" s="12">
        <f t="shared" si="2"/>
        <v>9</v>
      </c>
      <c r="K9" s="12">
        <f t="shared" si="2"/>
        <v>22</v>
      </c>
      <c r="L9" s="12">
        <f t="shared" si="2"/>
        <v>22</v>
      </c>
      <c r="M9" s="12">
        <f t="shared" si="2"/>
        <v>0</v>
      </c>
      <c r="N9" s="12">
        <f t="shared" si="2"/>
        <v>6</v>
      </c>
      <c r="O9" s="12">
        <f t="shared" si="2"/>
        <v>37</v>
      </c>
      <c r="P9" s="12">
        <f t="shared" si="2"/>
        <v>30</v>
      </c>
      <c r="Q9" s="12">
        <f t="shared" si="2"/>
        <v>3</v>
      </c>
      <c r="R9" s="12">
        <f t="shared" si="2"/>
        <v>2</v>
      </c>
      <c r="S9" s="12">
        <f t="shared" si="2"/>
        <v>0</v>
      </c>
      <c r="T9" s="12">
        <f t="shared" si="2"/>
        <v>3</v>
      </c>
      <c r="U9" s="12">
        <f t="shared" si="2"/>
        <v>37</v>
      </c>
      <c r="V9" s="12">
        <f t="shared" si="2"/>
        <v>1</v>
      </c>
      <c r="W9" s="3">
        <f t="shared" si="1"/>
        <v>386</v>
      </c>
    </row>
    <row r="10" spans="1:29" ht="23.25" customHeight="1">
      <c r="A10" s="1" t="s">
        <v>34</v>
      </c>
      <c r="B10" s="1" t="s">
        <v>6</v>
      </c>
      <c r="C10" s="1" t="s">
        <v>36</v>
      </c>
      <c r="D10" s="11">
        <v>78</v>
      </c>
      <c r="E10" s="11">
        <v>3</v>
      </c>
      <c r="F10" s="11">
        <v>89</v>
      </c>
      <c r="G10" s="11">
        <v>17</v>
      </c>
      <c r="H10" s="11">
        <v>97</v>
      </c>
      <c r="I10" s="11">
        <v>10</v>
      </c>
      <c r="J10" s="11">
        <v>19</v>
      </c>
      <c r="K10" s="11">
        <v>30</v>
      </c>
      <c r="L10" s="11">
        <v>18</v>
      </c>
      <c r="M10" s="11">
        <v>0</v>
      </c>
      <c r="N10" s="11">
        <v>2</v>
      </c>
      <c r="O10" s="11">
        <v>31</v>
      </c>
      <c r="P10" s="11">
        <v>102</v>
      </c>
      <c r="Q10" s="11">
        <v>0</v>
      </c>
      <c r="R10" s="11">
        <v>0</v>
      </c>
      <c r="S10" s="11">
        <v>0</v>
      </c>
      <c r="T10" s="11">
        <v>0</v>
      </c>
      <c r="U10" s="11">
        <v>36</v>
      </c>
      <c r="V10" s="11">
        <v>0</v>
      </c>
      <c r="W10" s="5">
        <f t="shared" si="1"/>
        <v>532</v>
      </c>
    </row>
    <row r="11" spans="1:29" ht="21.75" customHeight="1">
      <c r="A11" s="1" t="s">
        <v>34</v>
      </c>
      <c r="B11" s="1" t="s">
        <v>6</v>
      </c>
      <c r="C11" s="1" t="s">
        <v>37</v>
      </c>
      <c r="D11" s="11">
        <v>29</v>
      </c>
      <c r="E11" s="11">
        <v>4</v>
      </c>
      <c r="F11" s="11">
        <v>33</v>
      </c>
      <c r="G11" s="11">
        <v>2</v>
      </c>
      <c r="H11" s="11">
        <v>83</v>
      </c>
      <c r="I11" s="11">
        <v>22</v>
      </c>
      <c r="J11" s="11">
        <v>4</v>
      </c>
      <c r="K11" s="11">
        <v>35</v>
      </c>
      <c r="L11" s="11">
        <v>5</v>
      </c>
      <c r="M11" s="11">
        <v>0</v>
      </c>
      <c r="N11" s="11">
        <v>0</v>
      </c>
      <c r="O11" s="11">
        <v>72</v>
      </c>
      <c r="P11" s="11">
        <v>148</v>
      </c>
      <c r="Q11" s="11">
        <v>3</v>
      </c>
      <c r="R11" s="11">
        <v>5</v>
      </c>
      <c r="S11" s="11">
        <v>0</v>
      </c>
      <c r="T11" s="11">
        <v>0</v>
      </c>
      <c r="U11" s="11">
        <v>63</v>
      </c>
      <c r="V11" s="11">
        <v>0</v>
      </c>
      <c r="W11" s="5">
        <f t="shared" si="1"/>
        <v>508</v>
      </c>
    </row>
    <row r="12" spans="1:29" ht="19.5" customHeight="1">
      <c r="A12" s="2" t="s">
        <v>34</v>
      </c>
      <c r="B12" s="2" t="s">
        <v>9</v>
      </c>
      <c r="C12" s="2" t="s">
        <v>10</v>
      </c>
      <c r="D12" s="12">
        <f t="shared" ref="D12:V12" si="3">D10+D11</f>
        <v>107</v>
      </c>
      <c r="E12" s="12">
        <f t="shared" si="3"/>
        <v>7</v>
      </c>
      <c r="F12" s="12">
        <f t="shared" si="3"/>
        <v>122</v>
      </c>
      <c r="G12" s="12">
        <f t="shared" si="3"/>
        <v>19</v>
      </c>
      <c r="H12" s="12">
        <f t="shared" si="3"/>
        <v>180</v>
      </c>
      <c r="I12" s="12">
        <f t="shared" si="3"/>
        <v>32</v>
      </c>
      <c r="J12" s="12">
        <f t="shared" si="3"/>
        <v>23</v>
      </c>
      <c r="K12" s="12">
        <f t="shared" si="3"/>
        <v>65</v>
      </c>
      <c r="L12" s="12">
        <f t="shared" si="3"/>
        <v>23</v>
      </c>
      <c r="M12" s="12">
        <f t="shared" si="3"/>
        <v>0</v>
      </c>
      <c r="N12" s="12">
        <f t="shared" si="3"/>
        <v>2</v>
      </c>
      <c r="O12" s="12">
        <f t="shared" si="3"/>
        <v>103</v>
      </c>
      <c r="P12" s="12">
        <f t="shared" si="3"/>
        <v>250</v>
      </c>
      <c r="Q12" s="12">
        <f t="shared" si="3"/>
        <v>3</v>
      </c>
      <c r="R12" s="12">
        <f t="shared" si="3"/>
        <v>5</v>
      </c>
      <c r="S12" s="12">
        <f t="shared" si="3"/>
        <v>0</v>
      </c>
      <c r="T12" s="12">
        <f t="shared" si="3"/>
        <v>0</v>
      </c>
      <c r="U12" s="12">
        <f t="shared" si="3"/>
        <v>99</v>
      </c>
      <c r="V12" s="12">
        <f t="shared" si="3"/>
        <v>0</v>
      </c>
      <c r="W12" s="3">
        <f t="shared" si="1"/>
        <v>1040</v>
      </c>
    </row>
    <row r="13" spans="1:29" ht="22.5" customHeight="1">
      <c r="A13" s="6" t="s">
        <v>35</v>
      </c>
      <c r="B13" s="7" t="s">
        <v>11</v>
      </c>
      <c r="C13" s="7" t="s">
        <v>38</v>
      </c>
      <c r="D13" s="13">
        <f t="shared" ref="D13:V13" si="4">D6+D9+D12</f>
        <v>205</v>
      </c>
      <c r="E13" s="13">
        <f t="shared" si="4"/>
        <v>21</v>
      </c>
      <c r="F13" s="13">
        <f t="shared" si="4"/>
        <v>204</v>
      </c>
      <c r="G13" s="13">
        <f t="shared" si="4"/>
        <v>46</v>
      </c>
      <c r="H13" s="13">
        <f t="shared" si="4"/>
        <v>290</v>
      </c>
      <c r="I13" s="13">
        <f t="shared" si="4"/>
        <v>51</v>
      </c>
      <c r="J13" s="13">
        <f t="shared" si="4"/>
        <v>32</v>
      </c>
      <c r="K13" s="13">
        <f t="shared" si="4"/>
        <v>90</v>
      </c>
      <c r="L13" s="13">
        <f t="shared" si="4"/>
        <v>47</v>
      </c>
      <c r="M13" s="13">
        <f t="shared" si="4"/>
        <v>11</v>
      </c>
      <c r="N13" s="13">
        <f t="shared" si="4"/>
        <v>8</v>
      </c>
      <c r="O13" s="13">
        <f t="shared" si="4"/>
        <v>181</v>
      </c>
      <c r="P13" s="13">
        <f t="shared" si="4"/>
        <v>293</v>
      </c>
      <c r="Q13" s="13">
        <f t="shared" si="4"/>
        <v>10</v>
      </c>
      <c r="R13" s="13">
        <f t="shared" si="4"/>
        <v>9</v>
      </c>
      <c r="S13" s="13">
        <f t="shared" si="4"/>
        <v>0</v>
      </c>
      <c r="T13" s="13">
        <f t="shared" si="4"/>
        <v>3</v>
      </c>
      <c r="U13" s="13">
        <f t="shared" si="4"/>
        <v>153</v>
      </c>
      <c r="V13" s="13">
        <f t="shared" si="4"/>
        <v>1</v>
      </c>
      <c r="W13" s="15">
        <f t="shared" si="1"/>
        <v>1655</v>
      </c>
    </row>
  </sheetData>
  <mergeCells count="5">
    <mergeCell ref="A1:AC1"/>
    <mergeCell ref="A2:A3"/>
    <mergeCell ref="B2:B3"/>
    <mergeCell ref="C2:C3"/>
    <mergeCell ref="D2:V2"/>
  </mergeCells>
  <phoneticPr fontId="3" type="noConversion"/>
  <pageMargins left="0" right="0" top="0" bottom="0" header="0" footer="0"/>
  <pageSetup paperSize="8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輔導教師工作成果_當月個案統計表(20180904153029</vt:lpstr>
      <vt:lpstr>'輔導教師工作成果_當月個案統計表(20180904153029'!Print_Titles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guide</dc:creator>
  <cp:lastModifiedBy>user</cp:lastModifiedBy>
  <cp:lastPrinted>2019-02-11T00:43:21Z</cp:lastPrinted>
  <dcterms:created xsi:type="dcterms:W3CDTF">2018-09-04T07:45:50Z</dcterms:created>
  <dcterms:modified xsi:type="dcterms:W3CDTF">2019-02-11T02:23:44Z</dcterms:modified>
</cp:coreProperties>
</file>